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inchik\Desktop\ПРОГРАММЫ\Новые МП\Качественные услуги\МП Качественные услуги\"/>
    </mc:Choice>
  </mc:AlternateContent>
  <bookViews>
    <workbookView xWindow="750" yWindow="1440" windowWidth="28275" windowHeight="13350"/>
  </bookViews>
  <sheets>
    <sheet name="Раздел 1" sheetId="1" r:id="rId1"/>
    <sheet name="Раздел 2" sheetId="2" r:id="rId2"/>
    <sheet name="Раздел 3" sheetId="3" r:id="rId3"/>
    <sheet name="Раздел 4" sheetId="4" r:id="rId4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4" l="1"/>
  <c r="C13" i="4"/>
  <c r="D13" i="4"/>
  <c r="E11" i="4" l="1"/>
  <c r="E35" i="4"/>
  <c r="D34" i="4"/>
  <c r="E34" i="4"/>
  <c r="F34" i="4"/>
  <c r="G34" i="4"/>
  <c r="H34" i="4"/>
  <c r="D35" i="4"/>
  <c r="D36" i="4"/>
  <c r="D37" i="4"/>
  <c r="E37" i="4"/>
  <c r="F37" i="4"/>
  <c r="G37" i="4"/>
  <c r="H37" i="4"/>
  <c r="C35" i="4"/>
  <c r="C37" i="4"/>
  <c r="C34" i="4"/>
  <c r="I32" i="4"/>
  <c r="E31" i="4"/>
  <c r="F31" i="4" s="1"/>
  <c r="I30" i="4"/>
  <c r="I29" i="4"/>
  <c r="E28" i="4"/>
  <c r="D28" i="4"/>
  <c r="C28" i="4"/>
  <c r="F11" i="4" l="1"/>
  <c r="F28" i="4"/>
  <c r="G31" i="4"/>
  <c r="F35" i="4" l="1"/>
  <c r="G11" i="4"/>
  <c r="H31" i="4"/>
  <c r="H28" i="4" s="1"/>
  <c r="G28" i="4"/>
  <c r="I31" i="4"/>
  <c r="I28" i="4" s="1"/>
  <c r="D23" i="4"/>
  <c r="C23" i="4"/>
  <c r="I27" i="4"/>
  <c r="H23" i="4"/>
  <c r="I25" i="4"/>
  <c r="I24" i="4"/>
  <c r="F16" i="4"/>
  <c r="I22" i="4"/>
  <c r="E21" i="4"/>
  <c r="I20" i="4"/>
  <c r="I19" i="4"/>
  <c r="D18" i="4"/>
  <c r="C18" i="4"/>
  <c r="I17" i="4"/>
  <c r="I15" i="4"/>
  <c r="I14" i="4"/>
  <c r="E18" i="4" l="1"/>
  <c r="E36" i="4"/>
  <c r="H35" i="4"/>
  <c r="G35" i="4"/>
  <c r="I35" i="4" s="1"/>
  <c r="H11" i="4"/>
  <c r="C33" i="4"/>
  <c r="I34" i="4"/>
  <c r="E33" i="4"/>
  <c r="I37" i="4"/>
  <c r="D33" i="4"/>
  <c r="E23" i="4"/>
  <c r="F23" i="4"/>
  <c r="G23" i="4"/>
  <c r="I26" i="4"/>
  <c r="I23" i="4" s="1"/>
  <c r="G16" i="4"/>
  <c r="F13" i="4"/>
  <c r="E13" i="4"/>
  <c r="F21" i="4"/>
  <c r="F36" i="4" s="1"/>
  <c r="G13" i="4" l="1"/>
  <c r="F33" i="4"/>
  <c r="H16" i="4"/>
  <c r="G21" i="4"/>
  <c r="G36" i="4" s="1"/>
  <c r="F18" i="4"/>
  <c r="G33" i="4" l="1"/>
  <c r="H13" i="4"/>
  <c r="I16" i="4"/>
  <c r="I13" i="4" s="1"/>
  <c r="H21" i="4"/>
  <c r="H36" i="4" s="1"/>
  <c r="G18" i="4"/>
  <c r="H33" i="4" l="1"/>
  <c r="I36" i="4"/>
  <c r="I33" i="4" s="1"/>
  <c r="H18" i="4"/>
  <c r="I21" i="4"/>
  <c r="I18" i="4" s="1"/>
  <c r="C8" i="4" l="1"/>
  <c r="I10" i="4" l="1"/>
  <c r="I11" i="4"/>
  <c r="I12" i="4"/>
  <c r="I9" i="4"/>
  <c r="D8" i="4"/>
  <c r="E8" i="4"/>
  <c r="F8" i="4"/>
  <c r="G8" i="4"/>
  <c r="H8" i="4"/>
  <c r="I8" i="4" l="1"/>
</calcChain>
</file>

<file path=xl/sharedStrings.xml><?xml version="1.0" encoding="utf-8"?>
<sst xmlns="http://schemas.openxmlformats.org/spreadsheetml/2006/main" count="139" uniqueCount="67">
  <si>
    <t>Ответственный исполнитель (соисполнитель)</t>
  </si>
  <si>
    <t>Участники</t>
  </si>
  <si>
    <t>Задачи комплекса процессных мероприятий</t>
  </si>
  <si>
    <t>Раздел 1. ОБЩИЕ ПОЛОЖЕНИЯ</t>
  </si>
  <si>
    <t>Ответственный за достижение показателя</t>
  </si>
  <si>
    <t>Значения показателей</t>
  </si>
  <si>
    <t>план</t>
  </si>
  <si>
    <t>Единица измерения (по ОКЕИ)</t>
  </si>
  <si>
    <t>Уровень показателя</t>
  </si>
  <si>
    <t>Наименование показателя</t>
  </si>
  <si>
    <t>1.</t>
  </si>
  <si>
    <t>№ п/п</t>
  </si>
  <si>
    <t>Значения мероприятия (результата) по годам</t>
  </si>
  <si>
    <t>Характеристика</t>
  </si>
  <si>
    <t>Тип мероприятия (результата)</t>
  </si>
  <si>
    <t>Наименование мероприятия (результата)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</si>
  <si>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</si>
  <si>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</si>
  <si>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</si>
  <si>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</si>
  <si>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</si>
  <si>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</si>
  <si>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</si>
  <si>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</si>
  <si>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 xml:space="preserve">№      п/п </t>
  </si>
  <si>
    <t>ИТОГО по комплексу процессных мероприятий, в том числе:</t>
  </si>
  <si>
    <t>-</t>
  </si>
  <si>
    <t>Приложение 2</t>
  </si>
  <si>
    <t>Базовое значение 2024 год</t>
  </si>
  <si>
    <t>%</t>
  </si>
  <si>
    <t>Отдел ЖК и ДХ</t>
  </si>
  <si>
    <t>Базовое значение, 2024 год</t>
  </si>
  <si>
    <t>2.</t>
  </si>
  <si>
    <t>Оказание услуг (выполнение работ), приобретение товаров работ и услуг</t>
  </si>
  <si>
    <t xml:space="preserve">ед. </t>
  </si>
  <si>
    <t xml:space="preserve">Раздел 2 Показатели комплекса процессных мероприятий </t>
  </si>
  <si>
    <t xml:space="preserve">Раздел 3 Перечень комплекса процессных мероприятий </t>
  </si>
  <si>
    <t>не устанавливается</t>
  </si>
  <si>
    <t xml:space="preserve">Раздел 4. Финансовое обеспечение комплекса процессных мероприятий </t>
  </si>
  <si>
    <t>к муниципальной программе "Обеспечение населения муниципального образования Ногликский муниципальный округ Сахалинской области качественными услугами жилищно-коммунального хозяйства", утвержденной постановлением
администрации муниципального образования
Ногликский муниципальный округ
Сахалинской области
от _________ № ______</t>
  </si>
  <si>
    <t>Доля многоквартирных домов, в которых проведен ремонт отдельных элементов общего имущества от количества многоквартирных домов, в которых запланирован ремонт отдельных элементов общего имущества в отчетном периоде</t>
  </si>
  <si>
    <t>ГП</t>
  </si>
  <si>
    <t>Количество конструктивных элементов многоквартирных домов, которые запланировано капитально отремонтировать в отчетном периоде</t>
  </si>
  <si>
    <t>Капитальный ремонт муниципальных жилых помещений</t>
  </si>
  <si>
    <t>Капитально отремонтированные муниципальные жилые помещения</t>
  </si>
  <si>
    <t>1.2.</t>
  </si>
  <si>
    <t>Субсидия  некоммерческим организациям на проведение капитального ремонта общего имущества в многоквартирных домах, расположенных на территории муниципального образования включенных в региональную программу «Капитальный ремонт общего имущества в многоквартирных домах, расположенных на территории Сахалинской области, на 2014 - 2043 годы»</t>
  </si>
  <si>
    <t>Предоставлена субсидия</t>
  </si>
  <si>
    <t>1.3.</t>
  </si>
  <si>
    <t>Формирование фонда капитального ремонта  путём перечисления денежных средств  на счёт регионального оператора</t>
  </si>
  <si>
    <t>Перечислены денежные средства  на счёт регионального оператора</t>
  </si>
  <si>
    <t>1.4.</t>
  </si>
  <si>
    <t>Капитальный ремонт жилищного фонда многоквартирных домов</t>
  </si>
  <si>
    <t>1.5.</t>
  </si>
  <si>
    <t>Проведение ремонтных работ на отдельных элементах общего имущества многоквартирных домов: ремонт входных групп, оконных блоков и подъездов, в том числе установка почтовых ящиков и информационных стендов</t>
  </si>
  <si>
    <t>Реализованы мероприятия по созданию условий для управления многоквартирными домами</t>
  </si>
  <si>
    <t>Капитально отремонтированный жилой фонд многоквартирных домов</t>
  </si>
  <si>
    <t xml:space="preserve"> Задача 1. Капитальный ремонт (ремонт), модернизация, реконструкция жилищного фонда.</t>
  </si>
  <si>
    <t xml:space="preserve"> Задача 1. "Капитальный ремонт (ремонт), модернизация, реконструкция жилищного фонда".</t>
  </si>
  <si>
    <t xml:space="preserve">ПАСПОРТ
комплекса процессных мероприятий "Сохранение доли объектов жилищного фонда, в отношении которых выполнены работы по капитальному ремонту (ремонту), модернизации, реконструкции от общего количества объектов, запланированных для проведения капитального ремонта (ремонта), модернизации, реконструкции на уровне 100% до 2031 года".    </t>
  </si>
  <si>
    <t>Управляющие организации, ТСЖ, НКО «Фонд капитального ремонта многоквартирных домов Сахалинской области».</t>
  </si>
  <si>
    <t>Отдел ЖК и ДХ, (КУМИ)</t>
  </si>
  <si>
    <t>Капитальный ремонт муниципальных жилых помещений (всего), в том числе;</t>
  </si>
  <si>
    <t>Субсидия  некоммерческим организациям на проведение капитального ремонта общего имущества в многоквартирных домах, расположенных на территории муниципального образования включенных в региональную программу «Капитальный ремонт общего имущества в многоквартирных домах, расположенных на территории Сахалинской области, на 2014 - 2043 годы» (всего), в том числе:</t>
  </si>
  <si>
    <t>Формирование фонда капитального ремонта  путём перечисления денежных средств  на счёт регионального оператора (всего), в том числе:</t>
  </si>
  <si>
    <t>Капитальный ремонт жилищного фонда многоквартирных домов (всего), в том числе:</t>
  </si>
  <si>
    <t>Проведение ремонтных работ на отдельных элементах общего имущества многоквартирных домов: ремонт входных групп, оконных блоков и подъездов, в том числе установка почтовых ящиков и информационных стендов (всего),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</si>
</sst>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7" fillId="0" borderId="1" xfId="0" applyFont="1" applyBorder="1" applyAlignment="1">
      <alignment horizontal="left" vertical="center" wrapText="1"/>
    </xf>
    <xf numFmtId="3" fontId="7" fillId="0" borderId="7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7" fillId="0" borderId="7" xfId="0" applyFont="1" applyBorder="1" applyAlignment="1">
      <alignment vertical="center" wrapText="1"/>
    </xf>
    <xf numFmtId="0" fontId="3" fillId="0" borderId="0" xfId="0" applyFont="1" applyFill="1" applyAlignment="1">
      <alignment vertical="top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0" fontId="8" fillId="0" borderId="1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2" fillId="0" borderId="4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10" fillId="0" borderId="0" xfId="0" applyFont="1" applyAlignment="1">
      <alignment horizontal="center" vertical="top" wrapText="1"/>
    </xf>
    <xf numFmtId="0" fontId="11" fillId="0" borderId="0" xfId="0" applyFont="1" applyAlignment="1">
      <alignment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Normal="100" workbookViewId="0">
      <selection activeCell="K2" sqref="K2"/>
    </sheetView>
  </sheetViews>
  <sheetFormatPr defaultColWidth="9.140625" defaultRowHeight="15" x14ac:dyDescent="0.25"/>
  <cols>
    <col min="1" max="1" width="31.28515625" style="1" customWidth="1"/>
    <col min="2" max="16384" width="9.140625" style="1"/>
  </cols>
  <sheetData>
    <row r="1" spans="1:8" ht="15.75" x14ac:dyDescent="0.25">
      <c r="F1" s="22"/>
      <c r="G1" s="22"/>
      <c r="H1" s="22" t="s">
        <v>27</v>
      </c>
    </row>
    <row r="2" spans="1:8" ht="178.5" customHeight="1" x14ac:dyDescent="0.25">
      <c r="D2" s="41" t="s">
        <v>39</v>
      </c>
      <c r="E2" s="41"/>
      <c r="F2" s="41"/>
      <c r="G2" s="41"/>
      <c r="H2" s="41"/>
    </row>
    <row r="4" spans="1:8" ht="103.5" customHeight="1" x14ac:dyDescent="0.25">
      <c r="A4" s="47" t="s">
        <v>59</v>
      </c>
      <c r="B4" s="47"/>
      <c r="C4" s="47"/>
      <c r="D4" s="47"/>
      <c r="E4" s="47"/>
      <c r="F4" s="47"/>
      <c r="G4" s="48"/>
      <c r="H4" s="48"/>
    </row>
    <row r="5" spans="1:8" ht="22.15" customHeight="1" x14ac:dyDescent="0.25">
      <c r="A5" s="45" t="s">
        <v>3</v>
      </c>
      <c r="B5" s="46"/>
      <c r="C5" s="46"/>
      <c r="D5" s="46"/>
      <c r="E5" s="46"/>
      <c r="F5" s="46"/>
      <c r="G5" s="46"/>
      <c r="H5" s="46"/>
    </row>
    <row r="6" spans="1:8" ht="13.9" x14ac:dyDescent="0.25"/>
    <row r="7" spans="1:8" ht="31.5" x14ac:dyDescent="0.25">
      <c r="A7" s="23" t="s">
        <v>0</v>
      </c>
      <c r="B7" s="49" t="s">
        <v>61</v>
      </c>
      <c r="C7" s="50"/>
      <c r="D7" s="50"/>
      <c r="E7" s="50"/>
      <c r="F7" s="50"/>
      <c r="G7" s="50"/>
      <c r="H7" s="51"/>
    </row>
    <row r="8" spans="1:8" ht="36.75" customHeight="1" x14ac:dyDescent="0.25">
      <c r="A8" s="23" t="s">
        <v>1</v>
      </c>
      <c r="B8" s="52" t="s">
        <v>60</v>
      </c>
      <c r="C8" s="53"/>
      <c r="D8" s="53"/>
      <c r="E8" s="53"/>
      <c r="F8" s="53"/>
      <c r="G8" s="53"/>
      <c r="H8" s="54"/>
    </row>
    <row r="9" spans="1:8" ht="38.25" customHeight="1" x14ac:dyDescent="0.25">
      <c r="A9" s="24" t="s">
        <v>2</v>
      </c>
      <c r="B9" s="42" t="s">
        <v>57</v>
      </c>
      <c r="C9" s="43"/>
      <c r="D9" s="43"/>
      <c r="E9" s="43"/>
      <c r="F9" s="43"/>
      <c r="G9" s="43"/>
      <c r="H9" s="44"/>
    </row>
  </sheetData>
  <mergeCells count="6">
    <mergeCell ref="D2:H2"/>
    <mergeCell ref="B9:H9"/>
    <mergeCell ref="A5:H5"/>
    <mergeCell ref="A4:H4"/>
    <mergeCell ref="B7:H7"/>
    <mergeCell ref="B8:H8"/>
  </mergeCells>
  <phoneticPr fontId="5" type="noConversion"/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0"/>
  <sheetViews>
    <sheetView workbookViewId="0">
      <selection activeCell="B10" sqref="B10"/>
    </sheetView>
  </sheetViews>
  <sheetFormatPr defaultColWidth="9.140625" defaultRowHeight="15.75" x14ac:dyDescent="0.25"/>
  <cols>
    <col min="1" max="1" width="5.28515625" style="2" customWidth="1"/>
    <col min="2" max="2" width="40" style="2" customWidth="1"/>
    <col min="3" max="3" width="11" style="2" customWidth="1"/>
    <col min="4" max="4" width="11.85546875" style="2" customWidth="1"/>
    <col min="5" max="5" width="10.42578125" style="2" customWidth="1"/>
    <col min="6" max="9" width="9.140625" style="2"/>
    <col min="10" max="11" width="8.85546875" style="2" customWidth="1"/>
    <col min="12" max="12" width="22.85546875" style="2" customWidth="1"/>
    <col min="13" max="16384" width="9.140625" style="2"/>
  </cols>
  <sheetData>
    <row r="3" spans="1:12" ht="30.75" customHeight="1" x14ac:dyDescent="0.25">
      <c r="A3" s="57" t="s">
        <v>35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</row>
    <row r="5" spans="1:12" ht="28.5" customHeight="1" x14ac:dyDescent="0.25">
      <c r="A5" s="61" t="s">
        <v>11</v>
      </c>
      <c r="B5" s="58" t="s">
        <v>9</v>
      </c>
      <c r="C5" s="61" t="s">
        <v>8</v>
      </c>
      <c r="D5" s="61" t="s">
        <v>7</v>
      </c>
      <c r="E5" s="61" t="s">
        <v>28</v>
      </c>
      <c r="F5" s="64" t="s">
        <v>5</v>
      </c>
      <c r="G5" s="65"/>
      <c r="H5" s="65"/>
      <c r="I5" s="65"/>
      <c r="J5" s="65"/>
      <c r="K5" s="66"/>
      <c r="L5" s="61" t="s">
        <v>4</v>
      </c>
    </row>
    <row r="6" spans="1:12" ht="16.899999999999999" customHeight="1" x14ac:dyDescent="0.25">
      <c r="A6" s="62"/>
      <c r="B6" s="59"/>
      <c r="C6" s="62"/>
      <c r="D6" s="62"/>
      <c r="E6" s="62"/>
      <c r="F6" s="3">
        <v>2026</v>
      </c>
      <c r="G6" s="4">
        <v>2027</v>
      </c>
      <c r="H6" s="4">
        <v>2028</v>
      </c>
      <c r="I6" s="4">
        <v>2029</v>
      </c>
      <c r="J6" s="4">
        <v>2030</v>
      </c>
      <c r="K6" s="4">
        <v>2031</v>
      </c>
      <c r="L6" s="62"/>
    </row>
    <row r="7" spans="1:12" ht="15.6" customHeight="1" x14ac:dyDescent="0.25">
      <c r="A7" s="63"/>
      <c r="B7" s="60"/>
      <c r="C7" s="63"/>
      <c r="D7" s="63"/>
      <c r="E7" s="63"/>
      <c r="F7" s="5" t="s">
        <v>6</v>
      </c>
      <c r="G7" s="5" t="s">
        <v>6</v>
      </c>
      <c r="H7" s="5" t="s">
        <v>6</v>
      </c>
      <c r="I7" s="5" t="s">
        <v>6</v>
      </c>
      <c r="J7" s="5" t="s">
        <v>6</v>
      </c>
      <c r="K7" s="5" t="s">
        <v>6</v>
      </c>
      <c r="L7" s="63"/>
    </row>
    <row r="8" spans="1:12" x14ac:dyDescent="0.25">
      <c r="A8" s="6">
        <v>1</v>
      </c>
      <c r="B8" s="7"/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</row>
    <row r="9" spans="1:12" ht="121.5" customHeight="1" x14ac:dyDescent="0.25">
      <c r="A9" s="19" t="s">
        <v>10</v>
      </c>
      <c r="B9" s="18" t="s">
        <v>40</v>
      </c>
      <c r="C9" s="19" t="s">
        <v>41</v>
      </c>
      <c r="D9" s="19" t="s">
        <v>29</v>
      </c>
      <c r="E9" s="9">
        <v>100</v>
      </c>
      <c r="F9" s="9">
        <v>100</v>
      </c>
      <c r="G9" s="9">
        <v>100</v>
      </c>
      <c r="H9" s="9">
        <v>100</v>
      </c>
      <c r="I9" s="9">
        <v>100</v>
      </c>
      <c r="J9" s="9">
        <v>100</v>
      </c>
      <c r="K9" s="9">
        <v>100</v>
      </c>
      <c r="L9" s="55" t="s">
        <v>30</v>
      </c>
    </row>
    <row r="10" spans="1:12" ht="70.5" customHeight="1" x14ac:dyDescent="0.25">
      <c r="A10" s="10" t="s">
        <v>32</v>
      </c>
      <c r="B10" s="8" t="s">
        <v>42</v>
      </c>
      <c r="C10" s="10" t="s">
        <v>41</v>
      </c>
      <c r="D10" s="10" t="s">
        <v>34</v>
      </c>
      <c r="E10" s="11" t="s">
        <v>26</v>
      </c>
      <c r="F10" s="11">
        <v>3</v>
      </c>
      <c r="G10" s="11">
        <v>3</v>
      </c>
      <c r="H10" s="11">
        <v>0</v>
      </c>
      <c r="I10" s="11">
        <v>0</v>
      </c>
      <c r="J10" s="11">
        <v>0</v>
      </c>
      <c r="K10" s="11">
        <v>0</v>
      </c>
      <c r="L10" s="56"/>
    </row>
  </sheetData>
  <mergeCells count="9">
    <mergeCell ref="L9:L10"/>
    <mergeCell ref="A3:L3"/>
    <mergeCell ref="B5:B7"/>
    <mergeCell ref="L5:L7"/>
    <mergeCell ref="A5:A7"/>
    <mergeCell ref="F5:K5"/>
    <mergeCell ref="E5:E7"/>
    <mergeCell ref="D5:D7"/>
    <mergeCell ref="C5:C7"/>
  </mergeCells>
  <pageMargins left="0.23622047244094491" right="0.23622047244094491" top="0.35433070866141736" bottom="0.35433070866141736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2"/>
  <sheetViews>
    <sheetView topLeftCell="A9" zoomScale="136" zoomScaleNormal="136" workbookViewId="0">
      <selection activeCell="A13" sqref="A13"/>
    </sheetView>
  </sheetViews>
  <sheetFormatPr defaultColWidth="9.140625" defaultRowHeight="15" x14ac:dyDescent="0.25"/>
  <cols>
    <col min="1" max="1" width="5.7109375" style="1" customWidth="1"/>
    <col min="2" max="2" width="35.28515625" style="1" customWidth="1"/>
    <col min="3" max="3" width="19" style="1" customWidth="1"/>
    <col min="4" max="4" width="36.28515625" style="1" customWidth="1"/>
    <col min="5" max="5" width="16.85546875" style="1" customWidth="1"/>
    <col min="6" max="6" width="10.28515625" style="1" customWidth="1"/>
    <col min="7" max="12" width="8.5703125" style="1" customWidth="1"/>
    <col min="13" max="16384" width="9.140625" style="1"/>
  </cols>
  <sheetData>
    <row r="2" spans="1:12" x14ac:dyDescent="0.25">
      <c r="A2" s="70" t="s">
        <v>36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</row>
    <row r="4" spans="1:12" ht="25.9" customHeight="1" x14ac:dyDescent="0.25">
      <c r="A4" s="74" t="s">
        <v>11</v>
      </c>
      <c r="B4" s="76" t="s">
        <v>15</v>
      </c>
      <c r="C4" s="74" t="s">
        <v>14</v>
      </c>
      <c r="D4" s="74" t="s">
        <v>13</v>
      </c>
      <c r="E4" s="74" t="s">
        <v>7</v>
      </c>
      <c r="F4" s="74" t="s">
        <v>31</v>
      </c>
      <c r="G4" s="71" t="s">
        <v>12</v>
      </c>
      <c r="H4" s="72"/>
      <c r="I4" s="72"/>
      <c r="J4" s="72"/>
      <c r="K4" s="72"/>
      <c r="L4" s="73"/>
    </row>
    <row r="5" spans="1:12" ht="22.9" customHeight="1" x14ac:dyDescent="0.25">
      <c r="A5" s="75"/>
      <c r="B5" s="77"/>
      <c r="C5" s="75"/>
      <c r="D5" s="75"/>
      <c r="E5" s="75"/>
      <c r="F5" s="75"/>
      <c r="G5" s="12">
        <v>2026</v>
      </c>
      <c r="H5" s="12">
        <v>2027</v>
      </c>
      <c r="I5" s="12">
        <v>2028</v>
      </c>
      <c r="J5" s="12">
        <v>2029</v>
      </c>
      <c r="K5" s="12">
        <v>2030</v>
      </c>
      <c r="L5" s="12">
        <v>2031</v>
      </c>
    </row>
    <row r="6" spans="1:12" x14ac:dyDescent="0.25">
      <c r="A6" s="13">
        <v>1</v>
      </c>
      <c r="B6" s="14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  <c r="J6" s="13">
        <v>10</v>
      </c>
      <c r="K6" s="13">
        <v>11</v>
      </c>
      <c r="L6" s="13">
        <v>12</v>
      </c>
    </row>
    <row r="7" spans="1:12" x14ac:dyDescent="0.25">
      <c r="A7" s="21"/>
      <c r="B7" s="67" t="s">
        <v>57</v>
      </c>
      <c r="C7" s="68"/>
      <c r="D7" s="68"/>
      <c r="E7" s="68"/>
      <c r="F7" s="68"/>
      <c r="G7" s="68"/>
      <c r="H7" s="68"/>
      <c r="I7" s="68"/>
      <c r="J7" s="68"/>
      <c r="K7" s="68"/>
      <c r="L7" s="69"/>
    </row>
    <row r="8" spans="1:12" ht="51" x14ac:dyDescent="0.25">
      <c r="A8" s="19">
        <v>1</v>
      </c>
      <c r="B8" s="25" t="s">
        <v>43</v>
      </c>
      <c r="C8" s="25" t="s">
        <v>33</v>
      </c>
      <c r="D8" s="18" t="s">
        <v>44</v>
      </c>
      <c r="E8" s="20" t="s">
        <v>37</v>
      </c>
      <c r="F8" s="9" t="s">
        <v>26</v>
      </c>
      <c r="G8" s="9" t="s">
        <v>26</v>
      </c>
      <c r="H8" s="9" t="s">
        <v>26</v>
      </c>
      <c r="I8" s="9" t="s">
        <v>26</v>
      </c>
      <c r="J8" s="9" t="s">
        <v>26</v>
      </c>
      <c r="K8" s="9" t="s">
        <v>26</v>
      </c>
      <c r="L8" s="9" t="s">
        <v>26</v>
      </c>
    </row>
    <row r="9" spans="1:12" ht="147.75" customHeight="1" x14ac:dyDescent="0.25">
      <c r="A9" s="19">
        <v>2</v>
      </c>
      <c r="B9" s="18" t="s">
        <v>46</v>
      </c>
      <c r="C9" s="18" t="s">
        <v>33</v>
      </c>
      <c r="D9" s="8" t="s">
        <v>47</v>
      </c>
      <c r="E9" s="20" t="s">
        <v>37</v>
      </c>
      <c r="F9" s="9" t="s">
        <v>26</v>
      </c>
      <c r="G9" s="9" t="s">
        <v>26</v>
      </c>
      <c r="H9" s="9" t="s">
        <v>26</v>
      </c>
      <c r="I9" s="9" t="s">
        <v>26</v>
      </c>
      <c r="J9" s="9" t="s">
        <v>26</v>
      </c>
      <c r="K9" s="9" t="s">
        <v>26</v>
      </c>
      <c r="L9" s="9" t="s">
        <v>26</v>
      </c>
    </row>
    <row r="10" spans="1:12" ht="51" x14ac:dyDescent="0.25">
      <c r="A10" s="19">
        <v>3</v>
      </c>
      <c r="B10" s="16" t="s">
        <v>49</v>
      </c>
      <c r="C10" s="8" t="s">
        <v>33</v>
      </c>
      <c r="D10" s="17" t="s">
        <v>50</v>
      </c>
      <c r="E10" s="20" t="s">
        <v>37</v>
      </c>
      <c r="F10" s="9" t="s">
        <v>26</v>
      </c>
      <c r="G10" s="9" t="s">
        <v>26</v>
      </c>
      <c r="H10" s="9" t="s">
        <v>26</v>
      </c>
      <c r="I10" s="9" t="s">
        <v>26</v>
      </c>
      <c r="J10" s="9" t="s">
        <v>26</v>
      </c>
      <c r="K10" s="9" t="s">
        <v>26</v>
      </c>
      <c r="L10" s="9" t="s">
        <v>26</v>
      </c>
    </row>
    <row r="11" spans="1:12" ht="51" x14ac:dyDescent="0.25">
      <c r="A11" s="10">
        <v>4</v>
      </c>
      <c r="B11" s="16" t="s">
        <v>52</v>
      </c>
      <c r="C11" s="8" t="s">
        <v>33</v>
      </c>
      <c r="D11" s="8" t="s">
        <v>56</v>
      </c>
      <c r="E11" s="15" t="s">
        <v>37</v>
      </c>
      <c r="F11" s="11" t="s">
        <v>26</v>
      </c>
      <c r="G11" s="11" t="s">
        <v>26</v>
      </c>
      <c r="H11" s="11" t="s">
        <v>26</v>
      </c>
      <c r="I11" s="11" t="s">
        <v>26</v>
      </c>
      <c r="J11" s="11" t="s">
        <v>26</v>
      </c>
      <c r="K11" s="11" t="s">
        <v>26</v>
      </c>
      <c r="L11" s="11" t="s">
        <v>26</v>
      </c>
    </row>
    <row r="12" spans="1:12" ht="79.5" customHeight="1" x14ac:dyDescent="0.25">
      <c r="A12" s="10">
        <v>5</v>
      </c>
      <c r="B12" s="16" t="s">
        <v>54</v>
      </c>
      <c r="C12" s="8" t="s">
        <v>33</v>
      </c>
      <c r="D12" s="8" t="s">
        <v>55</v>
      </c>
      <c r="E12" s="15" t="s">
        <v>37</v>
      </c>
      <c r="F12" s="11" t="s">
        <v>26</v>
      </c>
      <c r="G12" s="11" t="s">
        <v>26</v>
      </c>
      <c r="H12" s="11" t="s">
        <v>26</v>
      </c>
      <c r="I12" s="11" t="s">
        <v>26</v>
      </c>
      <c r="J12" s="11" t="s">
        <v>26</v>
      </c>
      <c r="K12" s="11" t="s">
        <v>26</v>
      </c>
      <c r="L12" s="11" t="s">
        <v>26</v>
      </c>
    </row>
  </sheetData>
  <mergeCells count="9">
    <mergeCell ref="B7:L7"/>
    <mergeCell ref="A2:L2"/>
    <mergeCell ref="G4:L4"/>
    <mergeCell ref="F4:F5"/>
    <mergeCell ref="E4:E5"/>
    <mergeCell ref="D4:D5"/>
    <mergeCell ref="C4:C5"/>
    <mergeCell ref="B4:B5"/>
    <mergeCell ref="A4:A5"/>
  </mergeCells>
  <pageMargins left="0.23622047244094491" right="0.23622047244094491" top="0.35433070866141736" bottom="0.35433070866141736" header="0.31496062992125984" footer="0.31496062992125984"/>
  <pageSetup paperSize="9" scale="8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7"/>
  <sheetViews>
    <sheetView topLeftCell="A22" zoomScaleNormal="100" workbookViewId="0">
      <selection activeCell="M33" sqref="M33"/>
    </sheetView>
  </sheetViews>
  <sheetFormatPr defaultColWidth="9.140625" defaultRowHeight="15" x14ac:dyDescent="0.25"/>
  <cols>
    <col min="1" max="1" width="6.5703125" style="27" customWidth="1"/>
    <col min="2" max="2" width="30" style="27" customWidth="1"/>
    <col min="3" max="3" width="10.28515625" style="27" customWidth="1"/>
    <col min="4" max="7" width="9.140625" style="27"/>
    <col min="8" max="8" width="9.7109375" style="27" customWidth="1"/>
    <col min="9" max="9" width="12.7109375" style="27" customWidth="1"/>
    <col min="10" max="16384" width="9.140625" style="27"/>
  </cols>
  <sheetData>
    <row r="2" spans="1:10" ht="15.75" x14ac:dyDescent="0.25">
      <c r="A2" s="81" t="s">
        <v>38</v>
      </c>
      <c r="B2" s="81"/>
      <c r="C2" s="81"/>
      <c r="D2" s="81"/>
      <c r="E2" s="81"/>
      <c r="F2" s="81"/>
      <c r="G2" s="81"/>
      <c r="H2" s="81"/>
      <c r="I2" s="81"/>
      <c r="J2" s="26"/>
    </row>
    <row r="4" spans="1:10" ht="33.6" customHeight="1" x14ac:dyDescent="0.25">
      <c r="A4" s="88" t="s">
        <v>24</v>
      </c>
      <c r="B4" s="90" t="s">
        <v>18</v>
      </c>
      <c r="C4" s="85" t="s">
        <v>17</v>
      </c>
      <c r="D4" s="86"/>
      <c r="E4" s="86"/>
      <c r="F4" s="86"/>
      <c r="G4" s="86"/>
      <c r="H4" s="87"/>
      <c r="I4" s="88" t="s">
        <v>16</v>
      </c>
    </row>
    <row r="5" spans="1:10" x14ac:dyDescent="0.25">
      <c r="A5" s="89"/>
      <c r="B5" s="91"/>
      <c r="C5" s="28">
        <v>2026</v>
      </c>
      <c r="D5" s="28">
        <v>2027</v>
      </c>
      <c r="E5" s="28">
        <v>2028</v>
      </c>
      <c r="F5" s="28">
        <v>2029</v>
      </c>
      <c r="G5" s="28">
        <v>2030</v>
      </c>
      <c r="H5" s="28">
        <v>2031</v>
      </c>
      <c r="I5" s="89"/>
    </row>
    <row r="6" spans="1:10" x14ac:dyDescent="0.25">
      <c r="A6" s="29">
        <v>1</v>
      </c>
      <c r="B6" s="30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  <c r="I6" s="29">
        <v>9</v>
      </c>
    </row>
    <row r="7" spans="1:10" x14ac:dyDescent="0.25">
      <c r="A7" s="28">
        <v>1</v>
      </c>
      <c r="B7" s="82" t="s">
        <v>58</v>
      </c>
      <c r="C7" s="83"/>
      <c r="D7" s="83"/>
      <c r="E7" s="83"/>
      <c r="F7" s="83"/>
      <c r="G7" s="83"/>
      <c r="H7" s="83"/>
      <c r="I7" s="84"/>
    </row>
    <row r="8" spans="1:10" ht="60" x14ac:dyDescent="0.25">
      <c r="A8" s="78" t="s">
        <v>23</v>
      </c>
      <c r="B8" s="31" t="s">
        <v>62</v>
      </c>
      <c r="C8" s="32">
        <f>SUM(C9:C12)</f>
        <v>3458.6</v>
      </c>
      <c r="D8" s="32">
        <f t="shared" ref="D8:H8" si="0">SUM(D9:D12)</f>
        <v>3506</v>
      </c>
      <c r="E8" s="32">
        <f t="shared" si="0"/>
        <v>3646.2400000000002</v>
      </c>
      <c r="F8" s="32">
        <f t="shared" si="0"/>
        <v>3792.0896000000002</v>
      </c>
      <c r="G8" s="32">
        <f t="shared" si="0"/>
        <v>3943.7731840000006</v>
      </c>
      <c r="H8" s="32">
        <f t="shared" si="0"/>
        <v>4101.5241113600005</v>
      </c>
      <c r="I8" s="32">
        <f>SUM(I9:I12)</f>
        <v>22448.22689536</v>
      </c>
    </row>
    <row r="9" spans="1:10" ht="17.25" customHeight="1" x14ac:dyDescent="0.25">
      <c r="A9" s="79"/>
      <c r="B9" s="31" t="s">
        <v>21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f>SUM(C9:H9)</f>
        <v>0</v>
      </c>
    </row>
    <row r="10" spans="1:10" x14ac:dyDescent="0.25">
      <c r="A10" s="79"/>
      <c r="B10" s="31" t="s">
        <v>19</v>
      </c>
      <c r="C10" s="32">
        <v>0</v>
      </c>
      <c r="D10" s="32">
        <v>0</v>
      </c>
      <c r="E10" s="32">
        <v>0</v>
      </c>
      <c r="F10" s="32">
        <v>0</v>
      </c>
      <c r="G10" s="32">
        <v>0</v>
      </c>
      <c r="H10" s="32">
        <v>0</v>
      </c>
      <c r="I10" s="32">
        <f t="shared" ref="I10:I12" si="1">SUM(C10:H10)</f>
        <v>0</v>
      </c>
    </row>
    <row r="11" spans="1:10" x14ac:dyDescent="0.25">
      <c r="A11" s="79"/>
      <c r="B11" s="31" t="s">
        <v>20</v>
      </c>
      <c r="C11" s="32">
        <v>3458.6</v>
      </c>
      <c r="D11" s="32">
        <v>3506</v>
      </c>
      <c r="E11" s="32">
        <f>D11*1.04</f>
        <v>3646.2400000000002</v>
      </c>
      <c r="F11" s="32">
        <f t="shared" ref="F11:H11" si="2">E11*1.04</f>
        <v>3792.0896000000002</v>
      </c>
      <c r="G11" s="32">
        <f t="shared" si="2"/>
        <v>3943.7731840000006</v>
      </c>
      <c r="H11" s="32">
        <f t="shared" si="2"/>
        <v>4101.5241113600005</v>
      </c>
      <c r="I11" s="32">
        <f t="shared" si="1"/>
        <v>22448.22689536</v>
      </c>
    </row>
    <row r="12" spans="1:10" x14ac:dyDescent="0.25">
      <c r="A12" s="80"/>
      <c r="B12" s="31" t="s">
        <v>22</v>
      </c>
      <c r="C12" s="32">
        <v>0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f t="shared" si="1"/>
        <v>0</v>
      </c>
    </row>
    <row r="13" spans="1:10" ht="210" x14ac:dyDescent="0.25">
      <c r="A13" s="78" t="s">
        <v>45</v>
      </c>
      <c r="B13" s="33" t="s">
        <v>63</v>
      </c>
      <c r="C13" s="34">
        <f>SUM(C14:C17)</f>
        <v>4480.2</v>
      </c>
      <c r="D13" s="34">
        <f t="shared" ref="D13:H13" si="3">SUM(D14:D17)</f>
        <v>4237.8</v>
      </c>
      <c r="E13" s="34">
        <f t="shared" si="3"/>
        <v>0</v>
      </c>
      <c r="F13" s="34">
        <f t="shared" si="3"/>
        <v>0</v>
      </c>
      <c r="G13" s="34">
        <f t="shared" si="3"/>
        <v>0</v>
      </c>
      <c r="H13" s="34">
        <f t="shared" si="3"/>
        <v>0</v>
      </c>
      <c r="I13" s="34">
        <f>SUM(I14:I17)</f>
        <v>8718</v>
      </c>
    </row>
    <row r="14" spans="1:10" ht="18" customHeight="1" x14ac:dyDescent="0.25">
      <c r="A14" s="79"/>
      <c r="B14" s="31" t="s">
        <v>21</v>
      </c>
      <c r="C14" s="34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4">
        <f>SUM(C14:H14)</f>
        <v>0</v>
      </c>
    </row>
    <row r="15" spans="1:10" x14ac:dyDescent="0.25">
      <c r="A15" s="79"/>
      <c r="B15" s="31" t="s">
        <v>19</v>
      </c>
      <c r="C15" s="34">
        <v>0</v>
      </c>
      <c r="D15" s="34">
        <v>0</v>
      </c>
      <c r="E15" s="34">
        <v>0</v>
      </c>
      <c r="F15" s="34">
        <v>0</v>
      </c>
      <c r="G15" s="34">
        <v>0</v>
      </c>
      <c r="H15" s="34">
        <v>0</v>
      </c>
      <c r="I15" s="34">
        <f t="shared" ref="I15:I17" si="4">SUM(C15:H15)</f>
        <v>0</v>
      </c>
    </row>
    <row r="16" spans="1:10" x14ac:dyDescent="0.25">
      <c r="A16" s="79"/>
      <c r="B16" s="31" t="s">
        <v>20</v>
      </c>
      <c r="C16" s="34">
        <v>4480.2</v>
      </c>
      <c r="D16" s="34">
        <v>4237.8</v>
      </c>
      <c r="E16" s="34">
        <v>0</v>
      </c>
      <c r="F16" s="34">
        <f>E16*1.04</f>
        <v>0</v>
      </c>
      <c r="G16" s="34">
        <f t="shared" ref="G16:H16" si="5">F16*1.04</f>
        <v>0</v>
      </c>
      <c r="H16" s="34">
        <f t="shared" si="5"/>
        <v>0</v>
      </c>
      <c r="I16" s="34">
        <f t="shared" si="4"/>
        <v>8718</v>
      </c>
    </row>
    <row r="17" spans="1:9" x14ac:dyDescent="0.25">
      <c r="A17" s="80"/>
      <c r="B17" s="31" t="s">
        <v>22</v>
      </c>
      <c r="C17" s="34">
        <v>0</v>
      </c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f t="shared" si="4"/>
        <v>0</v>
      </c>
    </row>
    <row r="18" spans="1:9" ht="75" x14ac:dyDescent="0.25">
      <c r="A18" s="35" t="s">
        <v>48</v>
      </c>
      <c r="B18" s="36" t="s">
        <v>64</v>
      </c>
      <c r="C18" s="34">
        <f>SUM(C19:C22)</f>
        <v>1384.6</v>
      </c>
      <c r="D18" s="34">
        <f t="shared" ref="D18:H18" si="6">SUM(D19:D22)</f>
        <v>1440</v>
      </c>
      <c r="E18" s="34">
        <f t="shared" si="6"/>
        <v>1497.6000000000001</v>
      </c>
      <c r="F18" s="34">
        <f t="shared" si="6"/>
        <v>1557.5040000000001</v>
      </c>
      <c r="G18" s="34">
        <f t="shared" si="6"/>
        <v>1619.8041600000001</v>
      </c>
      <c r="H18" s="34">
        <f t="shared" si="6"/>
        <v>1684.5963264000002</v>
      </c>
      <c r="I18" s="34">
        <f>SUM(I19:I22)</f>
        <v>9184.1044863999996</v>
      </c>
    </row>
    <row r="19" spans="1:9" ht="19.5" customHeight="1" x14ac:dyDescent="0.25">
      <c r="A19" s="37"/>
      <c r="B19" s="31" t="s">
        <v>21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f>SUM(C19:H19)</f>
        <v>0</v>
      </c>
    </row>
    <row r="20" spans="1:9" x14ac:dyDescent="0.25">
      <c r="A20" s="37"/>
      <c r="B20" s="31" t="s">
        <v>19</v>
      </c>
      <c r="C20" s="34"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f t="shared" ref="I20:I22" si="7">SUM(C20:H20)</f>
        <v>0</v>
      </c>
    </row>
    <row r="21" spans="1:9" x14ac:dyDescent="0.25">
      <c r="A21" s="37"/>
      <c r="B21" s="31" t="s">
        <v>20</v>
      </c>
      <c r="C21" s="34">
        <v>1384.6</v>
      </c>
      <c r="D21" s="34">
        <v>1440</v>
      </c>
      <c r="E21" s="34">
        <f>D21*1.04</f>
        <v>1497.6000000000001</v>
      </c>
      <c r="F21" s="34">
        <f>E21*1.04</f>
        <v>1557.5040000000001</v>
      </c>
      <c r="G21" s="34">
        <f t="shared" ref="G21:H21" si="8">F21*1.04</f>
        <v>1619.8041600000001</v>
      </c>
      <c r="H21" s="34">
        <f t="shared" si="8"/>
        <v>1684.5963264000002</v>
      </c>
      <c r="I21" s="34">
        <f t="shared" si="7"/>
        <v>9184.1044863999996</v>
      </c>
    </row>
    <row r="22" spans="1:9" x14ac:dyDescent="0.25">
      <c r="A22" s="37"/>
      <c r="B22" s="31" t="s">
        <v>22</v>
      </c>
      <c r="C22" s="34">
        <v>0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f t="shared" si="7"/>
        <v>0</v>
      </c>
    </row>
    <row r="23" spans="1:9" ht="60" x14ac:dyDescent="0.25">
      <c r="A23" s="35" t="s">
        <v>51</v>
      </c>
      <c r="B23" s="36" t="s">
        <v>65</v>
      </c>
      <c r="C23" s="34">
        <f>SUM(C24:C27)</f>
        <v>12055.6</v>
      </c>
      <c r="D23" s="34">
        <f t="shared" ref="D23:H23" si="9">SUM(D24:D27)</f>
        <v>12055.6</v>
      </c>
      <c r="E23" s="34">
        <f t="shared" si="9"/>
        <v>0</v>
      </c>
      <c r="F23" s="34">
        <f t="shared" si="9"/>
        <v>0</v>
      </c>
      <c r="G23" s="34">
        <f t="shared" si="9"/>
        <v>0</v>
      </c>
      <c r="H23" s="34">
        <f t="shared" si="9"/>
        <v>0</v>
      </c>
      <c r="I23" s="34">
        <f>SUM(I24:I27)</f>
        <v>24111.200000000001</v>
      </c>
    </row>
    <row r="24" spans="1:9" ht="15" customHeight="1" x14ac:dyDescent="0.25">
      <c r="A24" s="37"/>
      <c r="B24" s="31" t="s">
        <v>21</v>
      </c>
      <c r="C24" s="34">
        <v>0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f>SUM(C24:H24)</f>
        <v>0</v>
      </c>
    </row>
    <row r="25" spans="1:9" x14ac:dyDescent="0.25">
      <c r="A25" s="37"/>
      <c r="B25" s="31" t="s">
        <v>19</v>
      </c>
      <c r="C25" s="34">
        <v>10850</v>
      </c>
      <c r="D25" s="34">
        <v>10850</v>
      </c>
      <c r="E25" s="34">
        <v>0</v>
      </c>
      <c r="F25" s="34">
        <v>0</v>
      </c>
      <c r="G25" s="34">
        <v>0</v>
      </c>
      <c r="H25" s="34">
        <v>0</v>
      </c>
      <c r="I25" s="34">
        <f t="shared" ref="I25:I27" si="10">SUM(C25:H25)</f>
        <v>21700</v>
      </c>
    </row>
    <row r="26" spans="1:9" x14ac:dyDescent="0.25">
      <c r="A26" s="37"/>
      <c r="B26" s="31" t="s">
        <v>20</v>
      </c>
      <c r="C26" s="34">
        <v>1205.5999999999999</v>
      </c>
      <c r="D26" s="34">
        <v>1205.5999999999999</v>
      </c>
      <c r="E26" s="34">
        <v>0</v>
      </c>
      <c r="F26" s="34">
        <v>0</v>
      </c>
      <c r="G26" s="34">
        <v>0</v>
      </c>
      <c r="H26" s="34">
        <v>0</v>
      </c>
      <c r="I26" s="34">
        <f t="shared" si="10"/>
        <v>2411.1999999999998</v>
      </c>
    </row>
    <row r="27" spans="1:9" x14ac:dyDescent="0.25">
      <c r="A27" s="37"/>
      <c r="B27" s="31" t="s">
        <v>22</v>
      </c>
      <c r="C27" s="34">
        <v>0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f t="shared" si="10"/>
        <v>0</v>
      </c>
    </row>
    <row r="28" spans="1:9" ht="126.75" customHeight="1" x14ac:dyDescent="0.25">
      <c r="A28" s="35" t="s">
        <v>53</v>
      </c>
      <c r="B28" s="36" t="s">
        <v>66</v>
      </c>
      <c r="C28" s="34">
        <f>SUM(C29:C32)</f>
        <v>0</v>
      </c>
      <c r="D28" s="34">
        <f t="shared" ref="D28:H28" si="11">SUM(D29:D32)</f>
        <v>0</v>
      </c>
      <c r="E28" s="34">
        <f t="shared" si="11"/>
        <v>0</v>
      </c>
      <c r="F28" s="34">
        <f t="shared" si="11"/>
        <v>0</v>
      </c>
      <c r="G28" s="34">
        <f t="shared" si="11"/>
        <v>0</v>
      </c>
      <c r="H28" s="34">
        <f t="shared" si="11"/>
        <v>0</v>
      </c>
      <c r="I28" s="34">
        <f>SUM(I29:I32)</f>
        <v>0</v>
      </c>
    </row>
    <row r="29" spans="1:9" ht="15" customHeight="1" x14ac:dyDescent="0.25">
      <c r="A29" s="37"/>
      <c r="B29" s="31" t="s">
        <v>21</v>
      </c>
      <c r="C29" s="34">
        <v>0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f>SUM(C29:H29)</f>
        <v>0</v>
      </c>
    </row>
    <row r="30" spans="1:9" x14ac:dyDescent="0.25">
      <c r="A30" s="37"/>
      <c r="B30" s="31" t="s">
        <v>19</v>
      </c>
      <c r="C30" s="34">
        <v>0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f t="shared" ref="I30:I32" si="12">SUM(C30:H30)</f>
        <v>0</v>
      </c>
    </row>
    <row r="31" spans="1:9" x14ac:dyDescent="0.25">
      <c r="A31" s="37"/>
      <c r="B31" s="31" t="s">
        <v>20</v>
      </c>
      <c r="C31" s="34">
        <v>0</v>
      </c>
      <c r="D31" s="34">
        <v>0</v>
      </c>
      <c r="E31" s="34">
        <f>D31*1.04</f>
        <v>0</v>
      </c>
      <c r="F31" s="34">
        <f>E31*1.04</f>
        <v>0</v>
      </c>
      <c r="G31" s="34">
        <f t="shared" ref="G31" si="13">F31*1.04</f>
        <v>0</v>
      </c>
      <c r="H31" s="34">
        <f t="shared" ref="H31" si="14">G31*1.04</f>
        <v>0</v>
      </c>
      <c r="I31" s="34">
        <f t="shared" si="12"/>
        <v>0</v>
      </c>
    </row>
    <row r="32" spans="1:9" x14ac:dyDescent="0.25">
      <c r="A32" s="37"/>
      <c r="B32" s="31" t="s">
        <v>22</v>
      </c>
      <c r="C32" s="34">
        <v>0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f t="shared" si="12"/>
        <v>0</v>
      </c>
    </row>
    <row r="33" spans="1:9" ht="42.75" x14ac:dyDescent="0.25">
      <c r="A33" s="38"/>
      <c r="B33" s="39" t="s">
        <v>25</v>
      </c>
      <c r="C33" s="40">
        <f>SUM(C34:C37)</f>
        <v>21379</v>
      </c>
      <c r="D33" s="40">
        <f t="shared" ref="D33:G33" si="15">SUM(D34:D37)</f>
        <v>21239.4</v>
      </c>
      <c r="E33" s="40">
        <f t="shared" si="15"/>
        <v>5143.84</v>
      </c>
      <c r="F33" s="40">
        <f t="shared" si="15"/>
        <v>5349.5936000000002</v>
      </c>
      <c r="G33" s="40">
        <f t="shared" si="15"/>
        <v>5563.5773440000012</v>
      </c>
      <c r="H33" s="40">
        <f>SUM(H34:H37)</f>
        <v>5786.1204377600006</v>
      </c>
      <c r="I33" s="40">
        <f>SUM(I34:I37)</f>
        <v>64461.531381760004</v>
      </c>
    </row>
    <row r="34" spans="1:9" ht="18" customHeight="1" x14ac:dyDescent="0.25">
      <c r="A34" s="37"/>
      <c r="B34" s="31" t="s">
        <v>21</v>
      </c>
      <c r="C34" s="34">
        <f>C9+C14+C19+C24+C29</f>
        <v>0</v>
      </c>
      <c r="D34" s="34">
        <f t="shared" ref="D34:H34" si="16">D9+D14+D19+D24+D29</f>
        <v>0</v>
      </c>
      <c r="E34" s="34">
        <f t="shared" si="16"/>
        <v>0</v>
      </c>
      <c r="F34" s="34">
        <f t="shared" si="16"/>
        <v>0</v>
      </c>
      <c r="G34" s="34">
        <f t="shared" si="16"/>
        <v>0</v>
      </c>
      <c r="H34" s="34">
        <f t="shared" si="16"/>
        <v>0</v>
      </c>
      <c r="I34" s="34">
        <f>SUM(C34:H34)</f>
        <v>0</v>
      </c>
    </row>
    <row r="35" spans="1:9" x14ac:dyDescent="0.25">
      <c r="A35" s="37"/>
      <c r="B35" s="31" t="s">
        <v>19</v>
      </c>
      <c r="C35" s="34">
        <f t="shared" ref="C35:H37" si="17">C10+C15+C20+C25+C30</f>
        <v>10850</v>
      </c>
      <c r="D35" s="34">
        <f t="shared" si="17"/>
        <v>10850</v>
      </c>
      <c r="E35" s="34">
        <f t="shared" si="17"/>
        <v>0</v>
      </c>
      <c r="F35" s="34">
        <f t="shared" si="17"/>
        <v>0</v>
      </c>
      <c r="G35" s="34">
        <f t="shared" si="17"/>
        <v>0</v>
      </c>
      <c r="H35" s="34">
        <f t="shared" si="17"/>
        <v>0</v>
      </c>
      <c r="I35" s="34">
        <f>SUM(C35:H35)</f>
        <v>21700</v>
      </c>
    </row>
    <row r="36" spans="1:9" x14ac:dyDescent="0.25">
      <c r="A36" s="37"/>
      <c r="B36" s="31" t="s">
        <v>20</v>
      </c>
      <c r="C36" s="34">
        <f>C11+C16+C21+C26+C31</f>
        <v>10529</v>
      </c>
      <c r="D36" s="34">
        <f t="shared" si="17"/>
        <v>10389.4</v>
      </c>
      <c r="E36" s="34">
        <f t="shared" si="17"/>
        <v>5143.84</v>
      </c>
      <c r="F36" s="34">
        <f t="shared" si="17"/>
        <v>5349.5936000000002</v>
      </c>
      <c r="G36" s="34">
        <f t="shared" si="17"/>
        <v>5563.5773440000012</v>
      </c>
      <c r="H36" s="34">
        <f t="shared" si="17"/>
        <v>5786.1204377600006</v>
      </c>
      <c r="I36" s="34">
        <f t="shared" ref="I36:I37" si="18">SUM(C36:H36)</f>
        <v>42761.531381760004</v>
      </c>
    </row>
    <row r="37" spans="1:9" x14ac:dyDescent="0.25">
      <c r="A37" s="37"/>
      <c r="B37" s="31" t="s">
        <v>22</v>
      </c>
      <c r="C37" s="34">
        <f t="shared" si="17"/>
        <v>0</v>
      </c>
      <c r="D37" s="34">
        <f t="shared" si="17"/>
        <v>0</v>
      </c>
      <c r="E37" s="34">
        <f t="shared" si="17"/>
        <v>0</v>
      </c>
      <c r="F37" s="34">
        <f t="shared" si="17"/>
        <v>0</v>
      </c>
      <c r="G37" s="34">
        <f t="shared" si="17"/>
        <v>0</v>
      </c>
      <c r="H37" s="34">
        <f t="shared" si="17"/>
        <v>0</v>
      </c>
      <c r="I37" s="34">
        <f t="shared" si="18"/>
        <v>0</v>
      </c>
    </row>
  </sheetData>
  <mergeCells count="8">
    <mergeCell ref="A8:A12"/>
    <mergeCell ref="A13:A17"/>
    <mergeCell ref="A2:I2"/>
    <mergeCell ref="B7:I7"/>
    <mergeCell ref="C4:H4"/>
    <mergeCell ref="I4:I5"/>
    <mergeCell ref="B4:B5"/>
    <mergeCell ref="A4:A5"/>
  </mergeCells>
  <pageMargins left="0.23622047244094491" right="0.23622047244094491" top="0.35433070866141736" bottom="0.35433070866141736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Оксана Анатольевна Пинчик</cp:lastModifiedBy>
  <cp:lastPrinted>2025-05-13T01:28:02Z</cp:lastPrinted>
  <dcterms:created xsi:type="dcterms:W3CDTF">2024-09-09T23:09:19Z</dcterms:created>
  <dcterms:modified xsi:type="dcterms:W3CDTF">2025-05-19T22:30:00Z</dcterms:modified>
</cp:coreProperties>
</file>